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1" sheetId="1" r:id="rId1"/>
    <sheet name="2план" sheetId="2" r:id="rId2"/>
  </sheets>
  <definedNames/>
  <calcPr fullCalcOnLoad="1"/>
</workbook>
</file>

<file path=xl/sharedStrings.xml><?xml version="1.0" encoding="utf-8"?>
<sst xmlns="http://schemas.openxmlformats.org/spreadsheetml/2006/main" count="94" uniqueCount="73">
  <si>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</si>
  <si>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</si>
  <si>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</si>
  <si>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</si>
  <si>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</si>
  <si>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</si>
  <si>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</si>
  <si>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</si>
  <si>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</si>
  <si>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</si>
  <si>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</si>
  <si>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</si>
  <si>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</si>
  <si>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</si>
  <si>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</si>
  <si>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</si>
  <si>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Телефон ответственного исполнителя</t>
  </si>
  <si>
    <t>Телефон руководителя организации</t>
  </si>
  <si>
    <t xml:space="preserve">Форма 1. Информация о тарифах на товары и услуги и надбавках к этим тарифам </t>
  </si>
  <si>
    <t>расходы на ремонт и техническое обслуживание основных средств</t>
  </si>
  <si>
    <t>прочие прямые расходы</t>
  </si>
  <si>
    <t>расходы на освещение полигона (свалки)</t>
  </si>
  <si>
    <t>расходы на амортизацию основных  средств и аренду имущества (кроме спецтехники)</t>
  </si>
  <si>
    <t>расходы на материалы, ГСМ (или/и расходы на аренду спецтехники)</t>
  </si>
  <si>
    <t>Наименование показателей</t>
  </si>
  <si>
    <t>Формы раскрытия информации организациями коммунального комплекса в сфере утилизации (захоронения) твердых бытовых отходов Челябинской области</t>
  </si>
  <si>
    <t>№</t>
  </si>
  <si>
    <t xml:space="preserve"> Вид деятельности организации (утилизация твердых бытовых отходов, захоронение твердых бытовых отходов)</t>
  </si>
  <si>
    <t>Примечание:</t>
  </si>
  <si>
    <t>Тариф на утилизацию (захоронение) твердых бытовых отходов, руб./куб.м</t>
  </si>
  <si>
    <t>Надбавка к тарифу на утилизацию (захоронение) твердых бытовых отходов для потребителей, руб./куб.м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</si>
  <si>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</si>
  <si>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</si>
  <si>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</si>
  <si>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</si>
  <si>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1. Одновременно с указанной информацией на сайте в сети Интернет публикуются сведения из форм 2 и 4,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</si>
  <si>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Единица измерения</t>
  </si>
  <si>
    <t>тыс.руб.</t>
  </si>
  <si>
    <t xml:space="preserve"> Валовая прибыль </t>
  </si>
  <si>
    <t>Объем принятых на утилизацию (захоронение) твердых бытовых отходов</t>
  </si>
  <si>
    <t>тыс.куб.м в год</t>
  </si>
  <si>
    <t>4</t>
  </si>
  <si>
    <t>5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</si>
  <si>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</si>
  <si>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</si>
  <si>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</si>
  <si>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</si>
  <si>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</si>
  <si>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</si>
  <si>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</si>
  <si>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</si>
  <si>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</si>
  <si>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Себестоимость производимых товаров (оказываемых услуг) -всего </t>
  </si>
  <si>
    <t>в том числе:</t>
  </si>
  <si>
    <t>3</t>
  </si>
  <si>
    <t>Необходимая валовая выручка</t>
  </si>
  <si>
    <t>от 18 августа 2010г. № 27/3</t>
  </si>
  <si>
    <t xml:space="preserve">Приложение  5 </t>
  </si>
  <si>
    <t>ОАО "Автотранспортное предприятие"</t>
  </si>
  <si>
    <t>г.Трехгорный, Шоссе Восточное,2</t>
  </si>
  <si>
    <t>(351-91) 6-26-38</t>
  </si>
  <si>
    <t>(351-91) 6-28-47</t>
  </si>
  <si>
    <t>ГК "Единый тарифный орган Челябинской области"</t>
  </si>
  <si>
    <t>Городская газета "Спектр", сайт города Трехгорного</t>
  </si>
  <si>
    <t>Захоронение твердых бытовых отходов</t>
  </si>
  <si>
    <t>2012г.</t>
  </si>
  <si>
    <t>Форма 2. Информация о  плановых затратах организации на  2012 год</t>
  </si>
  <si>
    <t>с 01.07.2012г.</t>
  </si>
  <si>
    <t>с 01.09.2012г.</t>
  </si>
  <si>
    <t xml:space="preserve">      Показатели</t>
  </si>
  <si>
    <t>Постановление  от 24 ноября  2011г. №40/325</t>
  </si>
  <si>
    <t>с 01.01.2012г.-35,26руб/м3;с 01.07.2012г.-37,37руб/м3;</t>
  </si>
  <si>
    <t xml:space="preserve"> с 01.09.2012г.-39,50руб/м3 (без учета НДС)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</si>
</sst>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4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 topLeftCell="B1">
      <selection activeCell="C6" sqref="C6"/>
    </sheetView>
  </sheetViews>
  <sheetFormatPr defaultColWidth="9.00390625" defaultRowHeight="12.75"/>
  <cols>
    <col min="1" max="1" width="3.00390625" style="1" hidden="1" customWidth="1"/>
    <col min="2" max="2" width="9.125" style="2" customWidth="1"/>
    <col min="3" max="3" width="44.375" style="2" customWidth="1"/>
    <col min="4" max="4" width="9.125" style="2" customWidth="1"/>
    <col min="5" max="5" width="49.625" style="2" customWidth="1"/>
    <col min="6" max="16384" width="9.125" style="1" customWidth="1"/>
  </cols>
  <sheetData>
    <row r="1" ht="15.75">
      <c r="E1" s="16" t="s">
        <v>57</v>
      </c>
    </row>
    <row r="2" ht="15.75">
      <c r="E2" s="16" t="s">
        <v>31</v>
      </c>
    </row>
    <row r="3" ht="15.75">
      <c r="E3" s="16" t="s">
        <v>32</v>
      </c>
    </row>
    <row r="4" ht="15.75">
      <c r="E4" s="16" t="s">
        <v>33</v>
      </c>
    </row>
    <row r="5" ht="15.75">
      <c r="E5" s="16" t="s">
        <v>34</v>
      </c>
    </row>
    <row r="6" ht="15.75">
      <c r="E6" s="16" t="s">
        <v>56</v>
      </c>
    </row>
    <row r="7" spans="4:7" ht="20.25" customHeight="1">
      <c r="D7" s="14"/>
      <c r="E7" s="14"/>
      <c r="F7" s="5"/>
      <c r="G7" s="5"/>
    </row>
    <row r="8" spans="2:7" ht="48.75" customHeight="1">
      <c r="B8" s="48" t="s">
        <v>25</v>
      </c>
      <c r="C8" s="49"/>
      <c r="D8" s="49"/>
      <c r="E8" s="49"/>
      <c r="F8" s="5"/>
      <c r="G8" s="5"/>
    </row>
    <row r="9" spans="2:5" ht="42.75" customHeight="1">
      <c r="B9" s="50" t="s">
        <v>18</v>
      </c>
      <c r="C9" s="51"/>
      <c r="D9" s="51"/>
      <c r="E9" s="51"/>
    </row>
    <row r="10" spans="2:5" ht="18" customHeight="1">
      <c r="B10" s="52" t="s">
        <v>3</v>
      </c>
      <c r="C10" s="52"/>
      <c r="D10" s="53" t="s">
        <v>58</v>
      </c>
      <c r="E10" s="53"/>
    </row>
    <row r="11" spans="2:5" ht="18" customHeight="1">
      <c r="B11" s="52" t="s">
        <v>4</v>
      </c>
      <c r="C11" s="52"/>
      <c r="D11" s="53">
        <v>7405000795</v>
      </c>
      <c r="E11" s="53"/>
    </row>
    <row r="12" spans="2:5" ht="17.25" customHeight="1">
      <c r="B12" s="52" t="s">
        <v>5</v>
      </c>
      <c r="C12" s="52"/>
      <c r="D12" s="53">
        <v>740501001</v>
      </c>
      <c r="E12" s="53"/>
    </row>
    <row r="13" spans="2:5" ht="17.25" customHeight="1">
      <c r="B13" s="52" t="s">
        <v>6</v>
      </c>
      <c r="C13" s="52"/>
      <c r="D13" s="53" t="s">
        <v>59</v>
      </c>
      <c r="E13" s="53"/>
    </row>
    <row r="14" spans="2:5" ht="17.25" customHeight="1">
      <c r="B14" s="52" t="s">
        <v>17</v>
      </c>
      <c r="C14" s="52"/>
      <c r="D14" s="53" t="s">
        <v>60</v>
      </c>
      <c r="E14" s="53"/>
    </row>
    <row r="15" spans="2:5" ht="18" customHeight="1">
      <c r="B15" s="54" t="s">
        <v>16</v>
      </c>
      <c r="C15" s="54"/>
      <c r="D15" s="55" t="s">
        <v>61</v>
      </c>
      <c r="E15" s="55"/>
    </row>
    <row r="16" spans="2:5" ht="29.25" customHeight="1">
      <c r="B16" s="56" t="s">
        <v>0</v>
      </c>
      <c r="C16" s="57"/>
      <c r="D16" s="58" t="s">
        <v>70</v>
      </c>
      <c r="E16" s="59"/>
    </row>
    <row r="17" spans="2:5" ht="19.5" customHeight="1">
      <c r="B17" s="60" t="s">
        <v>1</v>
      </c>
      <c r="C17" s="60"/>
      <c r="D17" s="61" t="s">
        <v>62</v>
      </c>
      <c r="E17" s="61"/>
    </row>
    <row r="18" spans="2:5" ht="15.75">
      <c r="B18" s="62" t="s">
        <v>7</v>
      </c>
      <c r="C18" s="62"/>
      <c r="D18" s="53" t="s">
        <v>65</v>
      </c>
      <c r="E18" s="53"/>
    </row>
    <row r="19" spans="2:5" ht="15.75">
      <c r="B19" s="63" t="s">
        <v>2</v>
      </c>
      <c r="C19" s="63"/>
      <c r="D19" s="55" t="s">
        <v>63</v>
      </c>
      <c r="E19" s="55"/>
    </row>
    <row r="20" spans="2:5" ht="38.25" customHeight="1">
      <c r="B20" s="64" t="s">
        <v>29</v>
      </c>
      <c r="C20" s="65"/>
      <c r="D20" s="66" t="s">
        <v>71</v>
      </c>
      <c r="E20" s="67"/>
    </row>
    <row r="21" spans="2:5" ht="18" customHeight="1">
      <c r="B21" s="40"/>
      <c r="C21" s="41"/>
      <c r="D21" s="68" t="s">
        <v>72</v>
      </c>
      <c r="E21" s="69"/>
    </row>
    <row r="22" spans="2:5" ht="30.75" customHeight="1">
      <c r="B22" s="11"/>
      <c r="C22" s="11"/>
      <c r="D22" s="6"/>
      <c r="E22" s="6"/>
    </row>
    <row r="23" spans="2:5" ht="21" customHeight="1">
      <c r="B23" s="52" t="s">
        <v>3</v>
      </c>
      <c r="C23" s="52"/>
      <c r="D23" s="53"/>
      <c r="E23" s="53"/>
    </row>
    <row r="24" spans="2:5" ht="21" customHeight="1">
      <c r="B24" s="52" t="s">
        <v>4</v>
      </c>
      <c r="C24" s="52"/>
      <c r="D24" s="53"/>
      <c r="E24" s="53"/>
    </row>
    <row r="25" spans="2:5" ht="15.75">
      <c r="B25" s="52" t="s">
        <v>5</v>
      </c>
      <c r="C25" s="52"/>
      <c r="D25" s="53"/>
      <c r="E25" s="53"/>
    </row>
    <row r="26" spans="2:5" ht="15.75">
      <c r="B26" s="52" t="s">
        <v>6</v>
      </c>
      <c r="C26" s="52"/>
      <c r="D26" s="53"/>
      <c r="E26" s="53"/>
    </row>
    <row r="27" spans="2:5" ht="15.75">
      <c r="B27" s="52" t="s">
        <v>17</v>
      </c>
      <c r="C27" s="52"/>
      <c r="D27" s="53"/>
      <c r="E27" s="53"/>
    </row>
    <row r="28" spans="2:5" ht="15.75">
      <c r="B28" s="52" t="s">
        <v>16</v>
      </c>
      <c r="C28" s="52"/>
      <c r="D28" s="53"/>
      <c r="E28" s="53"/>
    </row>
    <row r="29" spans="2:5" ht="36" customHeight="1">
      <c r="B29" s="44" t="s">
        <v>8</v>
      </c>
      <c r="C29" s="44"/>
      <c r="D29" s="53"/>
      <c r="E29" s="53"/>
    </row>
    <row r="30" spans="2:5" ht="20.25" customHeight="1">
      <c r="B30" s="44" t="s">
        <v>1</v>
      </c>
      <c r="C30" s="44"/>
      <c r="D30" s="53"/>
      <c r="E30" s="53"/>
    </row>
    <row r="31" spans="2:5" ht="15.75">
      <c r="B31" s="62" t="s">
        <v>9</v>
      </c>
      <c r="C31" s="62"/>
      <c r="D31" s="53"/>
      <c r="E31" s="53"/>
    </row>
    <row r="32" spans="2:5" ht="15.75">
      <c r="B32" s="62" t="s">
        <v>2</v>
      </c>
      <c r="C32" s="62"/>
      <c r="D32" s="53"/>
      <c r="E32" s="53"/>
    </row>
    <row r="33" spans="2:5" ht="38.25" customHeight="1">
      <c r="B33" s="42" t="s">
        <v>30</v>
      </c>
      <c r="C33" s="42"/>
      <c r="D33" s="53"/>
      <c r="E33" s="43"/>
    </row>
    <row r="34" spans="2:5" ht="15">
      <c r="B34" s="7"/>
      <c r="C34" s="7"/>
      <c r="D34" s="7"/>
      <c r="E34" s="7"/>
    </row>
    <row r="35" spans="2:5" ht="44.25" customHeight="1" hidden="1">
      <c r="B35" s="45" t="s">
        <v>14</v>
      </c>
      <c r="C35" s="45"/>
      <c r="D35" s="45"/>
      <c r="E35" s="45"/>
    </row>
    <row r="36" spans="2:5" ht="73.5" customHeight="1" hidden="1">
      <c r="B36" s="45" t="s">
        <v>15</v>
      </c>
      <c r="C36" s="45"/>
      <c r="D36" s="45"/>
      <c r="E36" s="45"/>
    </row>
    <row r="38" spans="2:9" ht="18.75" customHeight="1">
      <c r="B38" s="16" t="s">
        <v>28</v>
      </c>
      <c r="C38" s="16"/>
      <c r="D38" s="17"/>
      <c r="E38" s="16"/>
      <c r="F38" s="16"/>
      <c r="G38" s="16"/>
      <c r="H38" s="16"/>
      <c r="I38" s="16"/>
    </row>
    <row r="39" spans="2:9" ht="66.75" customHeight="1">
      <c r="B39" s="46" t="s">
        <v>35</v>
      </c>
      <c r="C39" s="47"/>
      <c r="D39" s="47"/>
      <c r="E39" s="47"/>
      <c r="F39" s="18"/>
      <c r="G39" s="18"/>
      <c r="H39" s="18"/>
      <c r="I39" s="18"/>
    </row>
  </sheetData>
  <mergeCells count="50">
    <mergeCell ref="B32:C32"/>
    <mergeCell ref="D32:E32"/>
    <mergeCell ref="B35:E35"/>
    <mergeCell ref="B36:E36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0:C20"/>
    <mergeCell ref="D20:E20"/>
    <mergeCell ref="B23:C23"/>
    <mergeCell ref="D23:E23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D13:E13"/>
    <mergeCell ref="B14:C14"/>
    <mergeCell ref="D14:E14"/>
    <mergeCell ref="B15:C15"/>
    <mergeCell ref="D15:E15"/>
    <mergeCell ref="B39:E39"/>
    <mergeCell ref="B8:E8"/>
    <mergeCell ref="B9:E9"/>
    <mergeCell ref="B10:C10"/>
    <mergeCell ref="D10:E10"/>
    <mergeCell ref="B11:C11"/>
    <mergeCell ref="D11:E11"/>
    <mergeCell ref="B12:C12"/>
    <mergeCell ref="D12:E12"/>
    <mergeCell ref="B13:C13"/>
  </mergeCells>
  <printOptions/>
  <pageMargins left="0.54" right="0.7086614173228347" top="0.7" bottom="0.5511811023622047" header="0.6299212598425197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zoomScale="75" zoomScaleNormal="75" workbookViewId="0" topLeftCell="B1">
      <selection activeCell="F37" sqref="F37"/>
    </sheetView>
  </sheetViews>
  <sheetFormatPr defaultColWidth="9.00390625" defaultRowHeight="12.75"/>
  <cols>
    <col min="1" max="1" width="2.75390625" style="2" hidden="1" customWidth="1"/>
    <col min="2" max="2" width="4.75390625" style="24" customWidth="1"/>
    <col min="3" max="3" width="60.25390625" style="3" customWidth="1"/>
    <col min="4" max="4" width="10.00390625" style="3" customWidth="1"/>
    <col min="5" max="5" width="12.25390625" style="2" customWidth="1"/>
    <col min="6" max="6" width="12.00390625" style="2" customWidth="1"/>
    <col min="7" max="16384" width="9.125" style="2" customWidth="1"/>
  </cols>
  <sheetData>
    <row r="1" ht="16.5" customHeight="1">
      <c r="E1" s="8"/>
    </row>
    <row r="2" spans="3:5" ht="30.75" customHeight="1">
      <c r="C2" s="50" t="s">
        <v>66</v>
      </c>
      <c r="D2" s="50"/>
      <c r="E2" s="50"/>
    </row>
    <row r="3" spans="3:5" ht="15.75" customHeight="1">
      <c r="C3" s="12"/>
      <c r="D3" s="12"/>
      <c r="E3" s="12"/>
    </row>
    <row r="4" spans="2:6" ht="29.25" customHeight="1">
      <c r="B4" s="28" t="s">
        <v>26</v>
      </c>
      <c r="C4" s="30" t="s">
        <v>24</v>
      </c>
      <c r="D4" s="34" t="s">
        <v>36</v>
      </c>
      <c r="E4" s="37" t="s">
        <v>69</v>
      </c>
      <c r="F4" s="32"/>
    </row>
    <row r="5" spans="2:6" ht="15.75" customHeight="1">
      <c r="B5" s="29"/>
      <c r="C5" s="31"/>
      <c r="D5" s="35"/>
      <c r="E5" s="36" t="s">
        <v>67</v>
      </c>
      <c r="F5" s="33" t="s">
        <v>68</v>
      </c>
    </row>
    <row r="6" spans="2:6" ht="32.25" customHeight="1">
      <c r="B6" s="26">
        <v>1</v>
      </c>
      <c r="C6" s="27" t="s">
        <v>27</v>
      </c>
      <c r="D6" s="27"/>
      <c r="E6" s="72" t="s">
        <v>64</v>
      </c>
      <c r="F6" s="73"/>
    </row>
    <row r="7" spans="2:6" ht="36" customHeight="1">
      <c r="B7" s="23" t="s">
        <v>43</v>
      </c>
      <c r="C7" s="10" t="s">
        <v>52</v>
      </c>
      <c r="D7" s="20" t="s">
        <v>37</v>
      </c>
      <c r="E7" s="25">
        <f>E9+E10+E11+E13+E15+E16+E17+E18</f>
        <v>3108</v>
      </c>
      <c r="F7" s="25">
        <f>F9+F10+F11+F13+F15+F16+F17+F18</f>
        <v>3270.7</v>
      </c>
    </row>
    <row r="8" spans="2:6" ht="18" customHeight="1">
      <c r="B8" s="23"/>
      <c r="C8" s="10" t="s">
        <v>53</v>
      </c>
      <c r="D8" s="20"/>
      <c r="E8" s="25"/>
      <c r="F8" s="38"/>
    </row>
    <row r="9" spans="2:6" ht="31.5" customHeight="1">
      <c r="B9" s="23" t="s">
        <v>44</v>
      </c>
      <c r="C9" s="21" t="s">
        <v>10</v>
      </c>
      <c r="D9" s="20" t="s">
        <v>37</v>
      </c>
      <c r="E9" s="25">
        <f>1064.3+371.4</f>
        <v>1435.6999999999998</v>
      </c>
      <c r="F9" s="38">
        <f>1120.6+391.1</f>
        <v>1511.6999999999998</v>
      </c>
    </row>
    <row r="10" spans="2:6" ht="31.5" customHeight="1">
      <c r="B10" s="23" t="s">
        <v>45</v>
      </c>
      <c r="C10" s="21" t="s">
        <v>22</v>
      </c>
      <c r="D10" s="20" t="s">
        <v>37</v>
      </c>
      <c r="E10" s="25">
        <v>13.5</v>
      </c>
      <c r="F10" s="38">
        <v>13.5</v>
      </c>
    </row>
    <row r="11" spans="2:6" ht="29.25" customHeight="1">
      <c r="B11" s="23" t="s">
        <v>46</v>
      </c>
      <c r="C11" s="21" t="s">
        <v>11</v>
      </c>
      <c r="D11" s="20" t="s">
        <v>37</v>
      </c>
      <c r="E11" s="25">
        <f>159.1*1.03</f>
        <v>163.873</v>
      </c>
      <c r="F11" s="38">
        <f>E11*1.118</f>
        <v>183.210014</v>
      </c>
    </row>
    <row r="12" spans="2:6" ht="31.5">
      <c r="B12" s="23"/>
      <c r="C12" s="22" t="s">
        <v>12</v>
      </c>
      <c r="D12" s="20" t="s">
        <v>37</v>
      </c>
      <c r="E12" s="25">
        <f>84.5*1.03</f>
        <v>87.035</v>
      </c>
      <c r="F12" s="38">
        <f>E12*1.118</f>
        <v>97.30513</v>
      </c>
    </row>
    <row r="13" spans="2:6" ht="31.5" customHeight="1">
      <c r="B13" s="23" t="s">
        <v>47</v>
      </c>
      <c r="C13" s="21" t="s">
        <v>13</v>
      </c>
      <c r="D13" s="20" t="s">
        <v>37</v>
      </c>
      <c r="E13" s="25">
        <f>377.6-E11</f>
        <v>213.72700000000003</v>
      </c>
      <c r="F13" s="38">
        <f>422.2-F11</f>
        <v>238.989986</v>
      </c>
    </row>
    <row r="14" spans="2:6" ht="31.5" customHeight="1">
      <c r="B14" s="23"/>
      <c r="C14" s="22" t="s">
        <v>12</v>
      </c>
      <c r="D14" s="20" t="s">
        <v>37</v>
      </c>
      <c r="E14" s="25">
        <f>126*1.03</f>
        <v>129.78</v>
      </c>
      <c r="F14" s="38">
        <f>E14*1.118</f>
        <v>145.09404</v>
      </c>
    </row>
    <row r="15" spans="2:6" ht="30.75" customHeight="1">
      <c r="B15" s="23" t="s">
        <v>48</v>
      </c>
      <c r="C15" s="21" t="s">
        <v>19</v>
      </c>
      <c r="D15" s="20" t="s">
        <v>37</v>
      </c>
      <c r="E15" s="25">
        <v>348.8</v>
      </c>
      <c r="F15" s="38">
        <v>348.8</v>
      </c>
    </row>
    <row r="16" spans="2:6" ht="21" customHeight="1">
      <c r="B16" s="23" t="s">
        <v>49</v>
      </c>
      <c r="C16" s="21" t="s">
        <v>21</v>
      </c>
      <c r="D16" s="20" t="s">
        <v>37</v>
      </c>
      <c r="E16" s="25">
        <v>156.4</v>
      </c>
      <c r="F16" s="38">
        <v>160</v>
      </c>
    </row>
    <row r="17" spans="2:6" ht="31.5">
      <c r="B17" s="23" t="s">
        <v>50</v>
      </c>
      <c r="C17" s="21" t="s">
        <v>23</v>
      </c>
      <c r="D17" s="20" t="s">
        <v>37</v>
      </c>
      <c r="E17" s="25">
        <f>464.4</f>
        <v>464.4</v>
      </c>
      <c r="F17" s="38">
        <v>501.4</v>
      </c>
    </row>
    <row r="18" spans="2:6" ht="21" customHeight="1">
      <c r="B18" s="23" t="s">
        <v>51</v>
      </c>
      <c r="C18" s="21" t="s">
        <v>20</v>
      </c>
      <c r="D18" s="20" t="s">
        <v>37</v>
      </c>
      <c r="E18" s="25">
        <v>311.6</v>
      </c>
      <c r="F18" s="38">
        <v>313.1</v>
      </c>
    </row>
    <row r="19" spans="2:6" ht="17.25" customHeight="1">
      <c r="B19" s="23" t="s">
        <v>54</v>
      </c>
      <c r="C19" s="15" t="s">
        <v>38</v>
      </c>
      <c r="D19" s="20" t="s">
        <v>37</v>
      </c>
      <c r="E19" s="25">
        <v>136</v>
      </c>
      <c r="F19" s="38">
        <v>158.3</v>
      </c>
    </row>
    <row r="20" spans="2:6" ht="36.75" customHeight="1">
      <c r="B20" s="23" t="s">
        <v>41</v>
      </c>
      <c r="C20" s="9" t="s">
        <v>55</v>
      </c>
      <c r="D20" s="20" t="s">
        <v>37</v>
      </c>
      <c r="E20" s="25">
        <f>E7+E19</f>
        <v>3244</v>
      </c>
      <c r="F20" s="25">
        <f>F7+F19</f>
        <v>3429</v>
      </c>
    </row>
    <row r="21" spans="2:6" ht="33.75" customHeight="1">
      <c r="B21" s="23" t="s">
        <v>42</v>
      </c>
      <c r="C21" s="15" t="s">
        <v>39</v>
      </c>
      <c r="D21" s="15" t="s">
        <v>40</v>
      </c>
      <c r="E21" s="4">
        <v>86.81</v>
      </c>
      <c r="F21" s="39">
        <v>86.81</v>
      </c>
    </row>
    <row r="22" spans="2:5" ht="33.75" customHeight="1">
      <c r="B22" s="70"/>
      <c r="C22" s="70"/>
      <c r="D22" s="19"/>
      <c r="E22" s="13"/>
    </row>
    <row r="23" spans="2:5" ht="36.75" customHeight="1">
      <c r="B23" s="71"/>
      <c r="C23" s="71"/>
      <c r="D23" s="71"/>
      <c r="E23" s="71"/>
    </row>
  </sheetData>
  <mergeCells count="4">
    <mergeCell ref="C2:E2"/>
    <mergeCell ref="B22:C22"/>
    <mergeCell ref="B23:E23"/>
    <mergeCell ref="E6:F6"/>
  </mergeCells>
  <printOptions/>
  <pageMargins left="0.5118110236220472" right="0.7086614173228347" top="0.5905511811023623" bottom="0.551181102362204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2011-12-09T05:12:55Z</cp:lastPrinted>
  <dcterms:created xsi:type="dcterms:W3CDTF">2010-04-15T03:31:36Z</dcterms:created>
  <dcterms:modified xsi:type="dcterms:W3CDTF">2011-12-14T07:28:31Z</dcterms:modified>
  <cp:category/>
  <cp:version/>
  <cp:contentType/>
  <cp:contentStatus/>
</cp:coreProperties>
</file>